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C8F52D85-B3F5-4F98-91A4-36C993B68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K48" i="1"/>
  <c r="J48" i="1"/>
  <c r="I48" i="1"/>
  <c r="G48" i="1"/>
  <c r="F48" i="1"/>
  <c r="E48" i="1"/>
  <c r="C17" i="1"/>
  <c r="C16" i="1"/>
  <c r="C15" i="1"/>
  <c r="C14" i="1"/>
  <c r="C13" i="1"/>
  <c r="C12" i="1"/>
  <c r="C11" i="1"/>
  <c r="C27" i="1"/>
  <c r="C26" i="1"/>
  <c r="C25" i="1"/>
  <c r="C24" i="1"/>
  <c r="C23" i="1"/>
  <c r="C22" i="1"/>
  <c r="C21" i="1"/>
  <c r="C20" i="1"/>
  <c r="C19" i="1"/>
  <c r="C37" i="1"/>
  <c r="C36" i="1"/>
  <c r="C35" i="1"/>
  <c r="C34" i="1"/>
  <c r="C33" i="1"/>
  <c r="C32" i="1"/>
  <c r="C31" i="1"/>
  <c r="C30" i="1"/>
  <c r="C29" i="1"/>
  <c r="C10" i="1" l="1"/>
  <c r="C18" i="1" l="1"/>
  <c r="K10" i="1"/>
  <c r="C28" i="1"/>
  <c r="O38" i="1"/>
  <c r="N38" i="1"/>
  <c r="M38" i="1"/>
  <c r="L38" i="1"/>
  <c r="K38" i="1"/>
  <c r="J38" i="1"/>
  <c r="I38" i="1"/>
  <c r="H38" i="1"/>
  <c r="G38" i="1"/>
  <c r="F38" i="1"/>
  <c r="E38" i="1"/>
  <c r="D38" i="1"/>
  <c r="O28" i="1"/>
  <c r="N28" i="1"/>
  <c r="M28" i="1"/>
  <c r="L28" i="1"/>
  <c r="K28" i="1"/>
  <c r="J28" i="1"/>
  <c r="I28" i="1"/>
  <c r="H28" i="1"/>
  <c r="G28" i="1"/>
  <c r="F28" i="1"/>
  <c r="E28" i="1"/>
  <c r="D28" i="1"/>
  <c r="O18" i="1"/>
  <c r="N18" i="1"/>
  <c r="M18" i="1"/>
  <c r="L18" i="1"/>
  <c r="K18" i="1"/>
  <c r="J18" i="1"/>
  <c r="I18" i="1"/>
  <c r="H18" i="1"/>
  <c r="G18" i="1"/>
  <c r="F18" i="1"/>
  <c r="E18" i="1"/>
  <c r="D18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O10" i="1"/>
  <c r="N10" i="1"/>
  <c r="M10" i="1"/>
  <c r="L10" i="1"/>
  <c r="J10" i="1"/>
  <c r="I10" i="1"/>
  <c r="H10" i="1"/>
  <c r="G10" i="1"/>
  <c r="F10" i="1"/>
  <c r="E10" i="1"/>
  <c r="D10" i="1"/>
  <c r="C82" i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C75" i="1" s="1"/>
  <c r="F75" i="1"/>
  <c r="E75" i="1"/>
  <c r="D75" i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 s="1"/>
  <c r="C57" i="1"/>
  <c r="C56" i="1"/>
  <c r="C55" i="1"/>
  <c r="O48" i="1"/>
  <c r="N48" i="1"/>
  <c r="M48" i="1"/>
  <c r="L48" i="1"/>
  <c r="D48" i="1"/>
  <c r="C38" i="1" l="1"/>
  <c r="C48" i="1"/>
  <c r="D9" i="1"/>
  <c r="M9" i="1"/>
  <c r="I9" i="1"/>
  <c r="N9" i="1"/>
  <c r="J9" i="1"/>
  <c r="O9" i="1"/>
  <c r="L9" i="1"/>
  <c r="K9" i="1"/>
  <c r="E9" i="1"/>
  <c r="C9" i="1" s="1"/>
  <c r="G9" i="1"/>
  <c r="F9" i="1"/>
  <c r="H9" i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<sst xmlns="http://schemas.openxmlformats.org/spreadsheetml/2006/main" count="92" uniqueCount="92">
  <si>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</si>
  <si>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</si>
  <si>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</si>
  <si>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</si>
  <si>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</si>
  <si>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</si>
  <si>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</si>
  <si>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</si>
  <si>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</si>
  <si>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</si>
  <si>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</si>
  <si>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</si>
  <si>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</si>
  <si>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</si>
  <si>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</si>
  <si>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</si>
  <si>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</si>
  <si>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</si>
  <si>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</si>
  <si>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</si>
  <si>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</si>
  <si>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</si>
  <si>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</si>
  <si>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</si>
  <si>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</si>
  <si>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</si>
  <si>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</si>
  <si>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</si>
  <si>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</si>
  <si>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</si>
  <si>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</si>
  <si>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</si>
  <si>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</si>
  <si>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</si>
  <si>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</si>
  <si>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</si>
  <si>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</si>
  <si>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</si>
  <si>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</si>
  <si>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</si>
  <si>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</si>
  <si>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</si>
  <si>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</si>
  <si>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</si>
  <si>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</si>
  <si>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</si>
  <si>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</si>
  <si>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</si>
  <si>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</si>
  <si>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</si>
  <si>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</si>
  <si>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</si>
  <si>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</si>
  <si>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</si>
  <si>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</si>
  <si>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</si>
  <si>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</si>
  <si>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</si>
  <si>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</si>
  <si>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</si>
  <si>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</si>
  <si>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</si>
  <si>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</si>
  <si>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</si>
  <si>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</si>
  <si>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</si>
  <si>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</si>
  <si>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</si>
  <si>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</si>
  <si>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</si>
  <si>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</si>
  <si>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</si>
  <si>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</si>
  <si>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</si>
  <si>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</si>
  <si>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</si>
  <si>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</si>
  <si>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</si>
  <si>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</si>
  <si>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</si>
  <si>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</si>
  <si>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</si>
  <si>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</si>
  <si>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</si>
  <si>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</si>
  <si>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</si>
  <si>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</si>
  <si>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</si>
  <si>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</si>
  <si>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</si>
  <si>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INSTITUTO TECNOLOGICO SUPERIOR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</si>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</sst>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3"/>
      <name val="Calibri Light"/>
      <family val="2"/>
    </font>
  </fonts>
  <fills count="2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0" fontId="1" fillId="0" borderId="0"/>
    <xf numFmtId="0" fontId="23" fillId="0" borderId="0"/>
  </cellStyleXfs>
  <cellXfs count="36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4" fillId="0" borderId="11" xfId="0" applyFont="1" applyBorder="1"/>
    <xf numFmtId="0" fontId="24" fillId="0" borderId="9" xfId="0" applyFont="1" applyBorder="1"/>
    <xf numFmtId="4" fontId="17" fillId="25" borderId="0" xfId="34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24" fillId="0" borderId="9" xfId="0" applyFont="1" applyBorder="1" applyAlignment="1">
      <alignment horizontal="center" vertical="center"/>
    </xf>
  </cellXfs>
  <cellStyles count="191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Euro 3" xfId="182" xr:uid="{53EE38A2-C09B-4591-B298-AB4E5F0E03C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2 2 2" xfId="184" xr:uid="{CF032405-9700-4B85-92DD-4D2DC77FFDB4}"/>
    <cellStyle name="Millares 2 2 3" xfId="170" xr:uid="{EB7545C8-4A60-4713-9DD6-628F9A5D2D10}"/>
    <cellStyle name="Millares 2 3" xfId="185" xr:uid="{5BAEED61-D78A-4A28-A210-D7FF79067DFE}"/>
    <cellStyle name="Millares 2 4" xfId="183" xr:uid="{B40E4F20-FD1C-4302-B04D-3AA6C48C5EBC}"/>
    <cellStyle name="Millares 2 5" xfId="169" xr:uid="{745115E1-851F-4102-AC32-CC59038B7ABC}"/>
    <cellStyle name="Millares 3" xfId="42" xr:uid="{00000000-0005-0000-0000-000007000000}"/>
    <cellStyle name="Millares 3 2" xfId="186" xr:uid="{170E7C48-475D-4ACB-919A-D582B447A0D9}"/>
    <cellStyle name="Millares 3 3" xfId="171" xr:uid="{81342CB8-FCFB-42C4-9814-6B4657054A20}"/>
    <cellStyle name="Millares 4" xfId="43" xr:uid="{00000000-0005-0000-0000-000008000000}"/>
    <cellStyle name="Millares 4 2" xfId="172" xr:uid="{E63DA5DA-5D4A-4E70-AABB-304C64E1089F}"/>
    <cellStyle name="Millares 5" xfId="44" xr:uid="{00000000-0005-0000-0000-000009000000}"/>
    <cellStyle name="Millares 5 2" xfId="45" xr:uid="{00000000-0005-0000-0000-00000A000000}"/>
    <cellStyle name="Millares 5 2 2" xfId="174" xr:uid="{0A258E69-D91D-40B3-8833-F9B39C608B61}"/>
    <cellStyle name="Millares 5 3" xfId="173" xr:uid="{57A9FF54-0637-4B62-A7A4-DEEA1C461063}"/>
    <cellStyle name="Millares 6" xfId="46" xr:uid="{00000000-0005-0000-0000-00000B000000}"/>
    <cellStyle name="Millares 6 2" xfId="175" xr:uid="{EB131C47-A72F-41BD-9AA4-91B39FF6CFD3}"/>
    <cellStyle name="Millares 7" xfId="47" xr:uid="{00000000-0005-0000-0000-00000C000000}"/>
    <cellStyle name="Millares 7 2" xfId="176" xr:uid="{B4203827-3348-4FFF-B4FF-CA51921A426A}"/>
    <cellStyle name="Millares 8" xfId="167" xr:uid="{492C2326-54E1-43D3-BAF9-E300C77147C7}"/>
    <cellStyle name="Millares 9" xfId="168" xr:uid="{91ACC82A-A40F-4B1F-A439-6DB5DE1AD4B9}"/>
    <cellStyle name="Moneda 2" xfId="48" xr:uid="{00000000-0005-0000-0000-00000D000000}"/>
    <cellStyle name="Moneda 2 2" xfId="49" xr:uid="{00000000-0005-0000-0000-00000E000000}"/>
    <cellStyle name="Moneda 2 2 2" xfId="178" xr:uid="{347535F3-0D5E-4DE4-858C-952E5445A129}"/>
    <cellStyle name="Moneda 2 3" xfId="187" xr:uid="{F855C803-6D3A-4FF0-BEA3-33E9C670DFED}"/>
    <cellStyle name="Moneda 2 4" xfId="177" xr:uid="{14EBDD2D-5EDF-472A-9CF4-26D52217A244}"/>
    <cellStyle name="Moneda 3" xfId="179" xr:uid="{A45F90A6-2FB4-4BCC-B4C5-46AB87D24744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81" xr:uid="{8322CB19-58F5-4588-9FCC-32B0FD5CF811}"/>
    <cellStyle name="Normal 17" xfId="180" xr:uid="{E49CF80A-164E-466E-914D-8033A985939F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14" xfId="188" xr:uid="{B4546868-53EF-449C-9335-F882D9B32995}"/>
    <cellStyle name="Normal 3 15" xfId="190" xr:uid="{3379B76F-19D9-4F26-8DBB-BA6084DD621B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2 2" xfId="189" xr:uid="{7071327F-AA32-449C-9E8A-38CE59827E5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showGridLines="0" tabSelected="1" topLeftCell="A7" zoomScale="80" zoomScaleNormal="80" workbookViewId="0">
      <selection activeCell="C49" sqref="C49:C57"/>
    </sheetView>
  </sheetViews>
  <sheetFormatPr baseColWidth="10" defaultColWidth="11.5703125" defaultRowHeight="12.75" x14ac:dyDescent="0.2"/>
  <cols>
    <col min="1" max="1" width="5.5703125" style="15" bestFit="1" customWidth="1"/>
    <col min="2" max="2" width="53.7109375" style="15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" width="12.28515625" style="15" bestFit="1" customWidth="1"/>
    <col min="17" max="16384" width="11.5703125" style="15"/>
  </cols>
  <sheetData>
    <row r="1" spans="1:17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 s="14" customFormat="1" x14ac:dyDescent="0.2">
      <c r="A2" s="30" t="s">
        <v>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7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7" x14ac:dyDescent="0.2">
      <c r="C5" s="16" t="s">
        <v>87</v>
      </c>
      <c r="D5" s="17" t="s">
        <v>90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7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7" x14ac:dyDescent="0.2">
      <c r="A9" s="27" t="s">
        <v>12</v>
      </c>
      <c r="B9" s="28"/>
      <c r="C9" s="25">
        <f>((+D9+E9+F9+G9+H9+I9+J9+K9+L9+M9+N9+O9)*-1)*-1</f>
        <v>43260214.000000007</v>
      </c>
      <c r="D9" s="8">
        <f t="shared" ref="D9:I9" si="0">((+D10+D18+D28+D38+D48+D58+D62+D71+D75)*-1)*-1</f>
        <v>2224834.2300000004</v>
      </c>
      <c r="E9" s="8">
        <f t="shared" si="0"/>
        <v>3233011.0400000005</v>
      </c>
      <c r="F9" s="8">
        <f t="shared" si="0"/>
        <v>4382752.16</v>
      </c>
      <c r="G9" s="8">
        <f t="shared" si="0"/>
        <v>3603893.350000001</v>
      </c>
      <c r="H9" s="8">
        <f t="shared" si="0"/>
        <v>3754876.8000000003</v>
      </c>
      <c r="I9" s="8">
        <f t="shared" si="0"/>
        <v>3241895.100000001</v>
      </c>
      <c r="J9" s="8">
        <f>((((+J10+J18+J28+J38+J48+J58+J62+J71+J75)*-1)*-1)*-1)*-1</f>
        <v>3297383.8000000003</v>
      </c>
      <c r="K9" s="8">
        <f>((((+K10+K18+K28+K38+K48+K58+K62+K71+K75)*-1)*-1)*-1)*-1</f>
        <v>3145479.14</v>
      </c>
      <c r="L9" s="8">
        <f>((((+L10+L18+L28+L38+L48+L58+L62+L71+L75)*-1)*-1)*-1)*-1</f>
        <v>3346418.8000000003</v>
      </c>
      <c r="M9" s="8">
        <f>((((+M10+M18+M28+M38+M48+M58+M62+M71+M75)*-1)*-1)*-1)*-1</f>
        <v>3057583.54</v>
      </c>
      <c r="N9" s="8">
        <f>((((+N10+N18+N28+N38+N48+N58+N62+N71+N75)*-1)*-1)*-1)*-1</f>
        <v>3224142.560000001</v>
      </c>
      <c r="O9" s="9">
        <f>((+O10+O18+O28+O38+O48+O58+O62+O71+O75)*-1)*-1</f>
        <v>6747943.4800000014</v>
      </c>
      <c r="P9" s="2"/>
    </row>
    <row r="10" spans="1:17" x14ac:dyDescent="0.2">
      <c r="A10" s="33" t="s">
        <v>14</v>
      </c>
      <c r="B10" s="34"/>
      <c r="C10" s="25">
        <f>SUM(C11:C17)</f>
        <v>35872950</v>
      </c>
      <c r="D10" s="11">
        <f t="shared" ref="D10:O10" si="1">((SUM(D11:D17))*-1)*-1</f>
        <v>2132994.2300000004</v>
      </c>
      <c r="E10" s="11">
        <f t="shared" si="1"/>
        <v>2557532.8100000005</v>
      </c>
      <c r="F10" s="11">
        <f t="shared" si="1"/>
        <v>2937703.9300000006</v>
      </c>
      <c r="G10" s="11">
        <f t="shared" si="1"/>
        <v>3145630.120000001</v>
      </c>
      <c r="H10" s="11">
        <f t="shared" si="1"/>
        <v>2764955.5700000003</v>
      </c>
      <c r="I10" s="11">
        <f t="shared" si="1"/>
        <v>2707531.870000001</v>
      </c>
      <c r="J10" s="11">
        <f t="shared" si="1"/>
        <v>2769955.5700000003</v>
      </c>
      <c r="K10" s="11">
        <f t="shared" si="1"/>
        <v>2457531.91</v>
      </c>
      <c r="L10" s="11">
        <f t="shared" si="1"/>
        <v>2764955.5700000003</v>
      </c>
      <c r="M10" s="11">
        <f t="shared" si="1"/>
        <v>2545860.31</v>
      </c>
      <c r="N10" s="11">
        <f t="shared" si="1"/>
        <v>2764954.6300000008</v>
      </c>
      <c r="O10" s="12">
        <f t="shared" si="1"/>
        <v>6323343.4800000014</v>
      </c>
      <c r="P10" s="2"/>
      <c r="Q10" s="26"/>
    </row>
    <row r="11" spans="1:17" x14ac:dyDescent="0.2">
      <c r="A11" s="24">
        <v>1100</v>
      </c>
      <c r="B11" s="3" t="s">
        <v>15</v>
      </c>
      <c r="C11" s="10">
        <f t="shared" ref="C11:C17" si="2">((+D11+E11+F11+G11+H11+I11+J11+K11+L11+M11+N11+O11)*-1)*-1</f>
        <v>23196120.079999998</v>
      </c>
      <c r="D11" s="1">
        <v>1933009.9700000004</v>
      </c>
      <c r="E11" s="1">
        <v>1933009.9700000004</v>
      </c>
      <c r="F11" s="1">
        <v>1933010.3700000003</v>
      </c>
      <c r="G11" s="1">
        <v>1933009.9700000004</v>
      </c>
      <c r="H11" s="1">
        <v>1933009.9700000004</v>
      </c>
      <c r="I11" s="1">
        <v>1933009.9700000004</v>
      </c>
      <c r="J11" s="1">
        <v>1933009.9700000004</v>
      </c>
      <c r="K11" s="1">
        <v>1933010.0100000005</v>
      </c>
      <c r="L11" s="1">
        <v>1933009.9700000004</v>
      </c>
      <c r="M11" s="1">
        <v>1933009.9700000004</v>
      </c>
      <c r="N11" s="1">
        <v>1933009.9700000004</v>
      </c>
      <c r="O11" s="1">
        <v>1933009.9700000004</v>
      </c>
      <c r="P11" s="21"/>
      <c r="Q11" s="22"/>
    </row>
    <row r="12" spans="1:17" x14ac:dyDescent="0.2">
      <c r="A12" s="24">
        <v>1200</v>
      </c>
      <c r="B12" s="3" t="s">
        <v>16</v>
      </c>
      <c r="C12" s="10">
        <f t="shared" si="2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">
        <v>0</v>
      </c>
      <c r="P12" s="21"/>
      <c r="Q12" s="22"/>
    </row>
    <row r="13" spans="1:17" x14ac:dyDescent="0.2">
      <c r="A13" s="24">
        <v>1300</v>
      </c>
      <c r="B13" s="3" t="s">
        <v>17</v>
      </c>
      <c r="C13" s="10">
        <f t="shared" si="2"/>
        <v>4076948.5200000005</v>
      </c>
      <c r="D13" s="1">
        <v>0</v>
      </c>
      <c r="E13" s="1">
        <v>0</v>
      </c>
      <c r="F13" s="1">
        <v>0</v>
      </c>
      <c r="G13" s="1">
        <v>688098.25000000023</v>
      </c>
      <c r="H13" s="1">
        <v>0</v>
      </c>
      <c r="I13" s="1">
        <v>250000</v>
      </c>
      <c r="J13" s="1">
        <v>5000</v>
      </c>
      <c r="K13" s="1">
        <v>0</v>
      </c>
      <c r="L13" s="1">
        <v>0</v>
      </c>
      <c r="M13" s="1">
        <v>0</v>
      </c>
      <c r="N13" s="1">
        <v>0</v>
      </c>
      <c r="O13" s="1">
        <v>3133850.2700000005</v>
      </c>
      <c r="P13" s="21"/>
      <c r="Q13" s="22"/>
    </row>
    <row r="14" spans="1:17" x14ac:dyDescent="0.2">
      <c r="A14" s="24">
        <v>1400</v>
      </c>
      <c r="B14" s="3" t="s">
        <v>18</v>
      </c>
      <c r="C14" s="10">
        <f t="shared" si="2"/>
        <v>6938992.9400000013</v>
      </c>
      <c r="D14" s="1">
        <v>0</v>
      </c>
      <c r="E14" s="1">
        <v>424537.64000000007</v>
      </c>
      <c r="F14" s="1">
        <v>731961.34000000008</v>
      </c>
      <c r="G14" s="1">
        <v>424537.64000000007</v>
      </c>
      <c r="H14" s="1">
        <v>731961.34000000008</v>
      </c>
      <c r="I14" s="1">
        <v>424537.64000000007</v>
      </c>
      <c r="J14" s="1">
        <v>731961.34000000008</v>
      </c>
      <c r="K14" s="1">
        <v>424537.64000000007</v>
      </c>
      <c r="L14" s="1">
        <v>731961.34000000008</v>
      </c>
      <c r="M14" s="1">
        <v>424537.64000000007</v>
      </c>
      <c r="N14" s="1">
        <v>731960.40000000014</v>
      </c>
      <c r="O14" s="4">
        <v>1156498.9800000002</v>
      </c>
      <c r="P14" s="21"/>
      <c r="Q14" s="22"/>
    </row>
    <row r="15" spans="1:17" x14ac:dyDescent="0.2">
      <c r="A15" s="24">
        <v>1500</v>
      </c>
      <c r="B15" s="3" t="s">
        <v>19</v>
      </c>
      <c r="C15" s="10">
        <f t="shared" si="2"/>
        <v>1199812.06</v>
      </c>
      <c r="D15" s="1">
        <v>99984.260000000009</v>
      </c>
      <c r="E15" s="1">
        <v>99985.200000000012</v>
      </c>
      <c r="F15" s="1">
        <v>99984.260000000009</v>
      </c>
      <c r="G15" s="1">
        <v>99984.260000000009</v>
      </c>
      <c r="H15" s="1">
        <v>99984.260000000009</v>
      </c>
      <c r="I15" s="1">
        <v>99984.260000000009</v>
      </c>
      <c r="J15" s="1">
        <v>99984.260000000009</v>
      </c>
      <c r="K15" s="1">
        <v>99984.260000000009</v>
      </c>
      <c r="L15" s="1">
        <v>99984.260000000009</v>
      </c>
      <c r="M15" s="1">
        <v>99984.260000000009</v>
      </c>
      <c r="N15" s="1">
        <v>99984.260000000009</v>
      </c>
      <c r="O15" s="4">
        <v>99984.260000000009</v>
      </c>
      <c r="P15" s="21"/>
      <c r="Q15" s="22"/>
    </row>
    <row r="16" spans="1:17" x14ac:dyDescent="0.2">
      <c r="A16" s="24">
        <v>1600</v>
      </c>
      <c r="B16" s="3" t="s">
        <v>20</v>
      </c>
      <c r="C16" s="10">
        <f t="shared" si="2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4">
        <v>0</v>
      </c>
      <c r="P16" s="21"/>
      <c r="Q16" s="22"/>
    </row>
    <row r="17" spans="1:17" x14ac:dyDescent="0.2">
      <c r="A17" s="24">
        <v>1700</v>
      </c>
      <c r="B17" s="3" t="s">
        <v>21</v>
      </c>
      <c r="C17" s="10">
        <f t="shared" si="2"/>
        <v>461076.39999999997</v>
      </c>
      <c r="D17" s="1">
        <v>100000</v>
      </c>
      <c r="E17" s="1">
        <v>100000</v>
      </c>
      <c r="F17" s="1">
        <v>172747.96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88328.44</v>
      </c>
      <c r="N17" s="1">
        <v>0</v>
      </c>
      <c r="O17" s="4">
        <v>0</v>
      </c>
      <c r="P17" s="21"/>
      <c r="Q17" s="22"/>
    </row>
    <row r="18" spans="1:17" x14ac:dyDescent="0.2">
      <c r="A18" s="33" t="s">
        <v>22</v>
      </c>
      <c r="B18" s="34"/>
      <c r="C18" s="25">
        <f>SUM(C19:C27)</f>
        <v>591565</v>
      </c>
      <c r="D18" s="11">
        <f t="shared" ref="D18:O18" si="3">((SUM(D19:D27))*-1)*-1</f>
        <v>41000</v>
      </c>
      <c r="E18" s="11">
        <f t="shared" si="3"/>
        <v>11140</v>
      </c>
      <c r="F18" s="11">
        <f t="shared" si="3"/>
        <v>206825</v>
      </c>
      <c r="G18" s="11">
        <f t="shared" si="3"/>
        <v>62340</v>
      </c>
      <c r="H18" s="11">
        <f t="shared" si="3"/>
        <v>80840</v>
      </c>
      <c r="I18" s="11">
        <f t="shared" si="3"/>
        <v>19840</v>
      </c>
      <c r="J18" s="11">
        <f t="shared" si="3"/>
        <v>19340</v>
      </c>
      <c r="K18" s="11">
        <f t="shared" si="3"/>
        <v>59340</v>
      </c>
      <c r="L18" s="11">
        <f t="shared" si="3"/>
        <v>17340</v>
      </c>
      <c r="M18" s="11">
        <f t="shared" si="3"/>
        <v>17340</v>
      </c>
      <c r="N18" s="11">
        <f t="shared" si="3"/>
        <v>20840</v>
      </c>
      <c r="O18" s="12">
        <f t="shared" si="3"/>
        <v>35380</v>
      </c>
      <c r="P18" s="21"/>
    </row>
    <row r="19" spans="1:17" ht="25.5" x14ac:dyDescent="0.2">
      <c r="A19" s="35">
        <v>2100</v>
      </c>
      <c r="B19" s="3" t="s">
        <v>23</v>
      </c>
      <c r="C19" s="10">
        <f t="shared" ref="C19:C27" si="4">((+D19+E19+F19+G19+H19+I19+J19+K19+L19+M19+N19+O19)*-1)*-1</f>
        <v>165100</v>
      </c>
      <c r="D19" s="1">
        <v>40000</v>
      </c>
      <c r="E19" s="1">
        <v>0</v>
      </c>
      <c r="F19" s="1">
        <v>85600</v>
      </c>
      <c r="G19" s="1">
        <v>35000</v>
      </c>
      <c r="H19" s="1">
        <v>2000</v>
      </c>
      <c r="I19" s="1">
        <v>0</v>
      </c>
      <c r="J19" s="1">
        <v>0</v>
      </c>
      <c r="K19" s="1">
        <v>2500</v>
      </c>
      <c r="L19" s="1">
        <v>0</v>
      </c>
      <c r="M19" s="1">
        <v>0</v>
      </c>
      <c r="N19" s="1">
        <v>0</v>
      </c>
      <c r="O19" s="4">
        <v>0</v>
      </c>
      <c r="P19" s="21"/>
      <c r="Q19" s="22"/>
    </row>
    <row r="20" spans="1:17" x14ac:dyDescent="0.2">
      <c r="A20" s="24">
        <v>2200</v>
      </c>
      <c r="B20" s="3" t="s">
        <v>24</v>
      </c>
      <c r="C20" s="10">
        <f t="shared" si="4"/>
        <v>44000</v>
      </c>
      <c r="D20" s="1">
        <v>1000</v>
      </c>
      <c r="E20" s="1">
        <v>3000</v>
      </c>
      <c r="F20" s="1">
        <v>3000</v>
      </c>
      <c r="G20" s="1">
        <v>3000</v>
      </c>
      <c r="H20" s="1">
        <v>3000</v>
      </c>
      <c r="I20" s="1">
        <v>3000</v>
      </c>
      <c r="J20" s="1">
        <v>5000</v>
      </c>
      <c r="K20" s="1">
        <v>7000</v>
      </c>
      <c r="L20" s="1">
        <v>3000</v>
      </c>
      <c r="M20" s="1">
        <v>3000</v>
      </c>
      <c r="N20" s="1">
        <v>3000</v>
      </c>
      <c r="O20" s="4">
        <v>7000</v>
      </c>
      <c r="P20" s="21"/>
      <c r="Q20" s="22"/>
    </row>
    <row r="21" spans="1:17" x14ac:dyDescent="0.2">
      <c r="A21" s="24">
        <v>2300</v>
      </c>
      <c r="B21" s="3" t="s">
        <v>25</v>
      </c>
      <c r="C21" s="10">
        <f t="shared" si="4"/>
        <v>10500</v>
      </c>
      <c r="D21" s="1">
        <v>0</v>
      </c>
      <c r="E21" s="1">
        <v>0</v>
      </c>
      <c r="F21" s="1">
        <v>0</v>
      </c>
      <c r="G21" s="1">
        <v>0</v>
      </c>
      <c r="H21" s="1">
        <v>10500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">
        <v>0</v>
      </c>
      <c r="P21" s="21"/>
      <c r="Q21" s="22"/>
    </row>
    <row r="22" spans="1:17" x14ac:dyDescent="0.2">
      <c r="A22" s="24">
        <v>2400</v>
      </c>
      <c r="B22" s="3" t="s">
        <v>26</v>
      </c>
      <c r="C22" s="10">
        <f t="shared" si="4"/>
        <v>33500</v>
      </c>
      <c r="D22" s="1">
        <v>0</v>
      </c>
      <c r="E22" s="1">
        <v>0</v>
      </c>
      <c r="F22" s="1">
        <v>0</v>
      </c>
      <c r="G22" s="1">
        <v>10000</v>
      </c>
      <c r="H22" s="1">
        <v>21000</v>
      </c>
      <c r="I22" s="1">
        <v>0</v>
      </c>
      <c r="J22" s="1">
        <v>0</v>
      </c>
      <c r="K22" s="1">
        <v>2500</v>
      </c>
      <c r="L22" s="1">
        <v>0</v>
      </c>
      <c r="M22" s="1">
        <v>0</v>
      </c>
      <c r="N22" s="1">
        <v>0</v>
      </c>
      <c r="O22" s="4">
        <v>0</v>
      </c>
      <c r="P22" s="21"/>
      <c r="Q22" s="22"/>
    </row>
    <row r="23" spans="1:17" x14ac:dyDescent="0.2">
      <c r="A23" s="24">
        <v>2500</v>
      </c>
      <c r="B23" s="3" t="s">
        <v>27</v>
      </c>
      <c r="C23" s="10">
        <f t="shared" si="4"/>
        <v>38885</v>
      </c>
      <c r="D23" s="1">
        <v>0</v>
      </c>
      <c r="E23" s="1">
        <v>0</v>
      </c>
      <c r="F23" s="1">
        <v>38885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0</v>
      </c>
      <c r="P23" s="21"/>
      <c r="Q23" s="22"/>
    </row>
    <row r="24" spans="1:17" x14ac:dyDescent="0.2">
      <c r="A24" s="24">
        <v>2600</v>
      </c>
      <c r="B24" s="3" t="s">
        <v>28</v>
      </c>
      <c r="C24" s="10">
        <f t="shared" si="4"/>
        <v>165580</v>
      </c>
      <c r="D24" s="1">
        <v>0</v>
      </c>
      <c r="E24" s="1">
        <v>8140</v>
      </c>
      <c r="F24" s="1">
        <v>14340</v>
      </c>
      <c r="G24" s="1">
        <v>14340</v>
      </c>
      <c r="H24" s="1">
        <v>14340</v>
      </c>
      <c r="I24" s="1">
        <v>14340</v>
      </c>
      <c r="J24" s="1">
        <v>14340</v>
      </c>
      <c r="K24" s="1">
        <v>14340</v>
      </c>
      <c r="L24" s="1">
        <v>14340</v>
      </c>
      <c r="M24" s="1">
        <v>14340</v>
      </c>
      <c r="N24" s="1">
        <v>14340</v>
      </c>
      <c r="O24" s="4">
        <v>28380</v>
      </c>
      <c r="P24" s="21"/>
      <c r="Q24" s="22"/>
    </row>
    <row r="25" spans="1:17" x14ac:dyDescent="0.2">
      <c r="A25" s="24">
        <v>2700</v>
      </c>
      <c r="B25" s="3" t="s">
        <v>29</v>
      </c>
      <c r="C25" s="10">
        <f t="shared" si="4"/>
        <v>9000</v>
      </c>
      <c r="D25" s="1">
        <v>0</v>
      </c>
      <c r="E25" s="1">
        <v>0</v>
      </c>
      <c r="F25" s="1">
        <v>5000</v>
      </c>
      <c r="G25" s="1">
        <v>0</v>
      </c>
      <c r="H25" s="1">
        <v>0</v>
      </c>
      <c r="I25" s="1">
        <v>0</v>
      </c>
      <c r="J25" s="1">
        <v>0</v>
      </c>
      <c r="K25" s="1">
        <v>4000</v>
      </c>
      <c r="L25" s="1">
        <v>0</v>
      </c>
      <c r="M25" s="1">
        <v>0</v>
      </c>
      <c r="N25" s="1">
        <v>0</v>
      </c>
      <c r="O25" s="4">
        <v>0</v>
      </c>
      <c r="P25" s="21"/>
      <c r="Q25" s="22"/>
    </row>
    <row r="26" spans="1:17" x14ac:dyDescent="0.2">
      <c r="A26" s="24">
        <v>2800</v>
      </c>
      <c r="B26" s="3" t="s">
        <v>30</v>
      </c>
      <c r="C26" s="10">
        <f t="shared" si="4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">
        <v>0</v>
      </c>
      <c r="P26" s="21"/>
      <c r="Q26" s="22"/>
    </row>
    <row r="27" spans="1:17" x14ac:dyDescent="0.2">
      <c r="A27" s="24">
        <v>2900</v>
      </c>
      <c r="B27" s="3" t="s">
        <v>31</v>
      </c>
      <c r="C27" s="10">
        <f t="shared" si="4"/>
        <v>125000</v>
      </c>
      <c r="D27" s="1">
        <v>0</v>
      </c>
      <c r="E27" s="1">
        <v>0</v>
      </c>
      <c r="F27" s="1">
        <v>60000</v>
      </c>
      <c r="G27" s="1">
        <v>0</v>
      </c>
      <c r="H27" s="1">
        <v>30000</v>
      </c>
      <c r="I27" s="1">
        <v>2500</v>
      </c>
      <c r="J27" s="1">
        <v>0</v>
      </c>
      <c r="K27" s="1">
        <v>29000</v>
      </c>
      <c r="L27" s="1">
        <v>0</v>
      </c>
      <c r="M27" s="1">
        <v>0</v>
      </c>
      <c r="N27" s="1">
        <v>3500</v>
      </c>
      <c r="O27" s="4">
        <v>0</v>
      </c>
      <c r="P27" s="21"/>
      <c r="Q27" s="22"/>
    </row>
    <row r="28" spans="1:17" x14ac:dyDescent="0.2">
      <c r="A28" s="33" t="s">
        <v>32</v>
      </c>
      <c r="B28" s="34"/>
      <c r="C28" s="25">
        <f>SUM(C29:C37)</f>
        <v>6394699</v>
      </c>
      <c r="D28" s="11">
        <f t="shared" ref="D28:O28" si="5">((SUM(D29:D37))*-1)*-1</f>
        <v>50840</v>
      </c>
      <c r="E28" s="11">
        <f t="shared" si="5"/>
        <v>607338.23</v>
      </c>
      <c r="F28" s="11">
        <f t="shared" si="5"/>
        <v>1206223.23</v>
      </c>
      <c r="G28" s="11">
        <f t="shared" si="5"/>
        <v>388923.23</v>
      </c>
      <c r="H28" s="11">
        <f t="shared" si="5"/>
        <v>720081.23</v>
      </c>
      <c r="I28" s="11">
        <f t="shared" si="5"/>
        <v>507523.23</v>
      </c>
      <c r="J28" s="11">
        <f t="shared" si="5"/>
        <v>508088.23</v>
      </c>
      <c r="K28" s="11">
        <f t="shared" si="5"/>
        <v>591607.23</v>
      </c>
      <c r="L28" s="11">
        <f t="shared" si="5"/>
        <v>541123.23</v>
      </c>
      <c r="M28" s="11">
        <f t="shared" si="5"/>
        <v>487383.23</v>
      </c>
      <c r="N28" s="11">
        <f t="shared" si="5"/>
        <v>396347.93</v>
      </c>
      <c r="O28" s="12">
        <f t="shared" si="5"/>
        <v>389220</v>
      </c>
      <c r="P28" s="21"/>
    </row>
    <row r="29" spans="1:17" x14ac:dyDescent="0.2">
      <c r="A29" s="24">
        <v>3100</v>
      </c>
      <c r="B29" s="3" t="s">
        <v>33</v>
      </c>
      <c r="C29" s="10">
        <f t="shared" ref="C29:C37" si="6">((+D29+E29+F29+G29+H29+I29+J29+K29+L29+M29+N29+O29)*-1)*-1</f>
        <v>873127</v>
      </c>
      <c r="D29" s="1">
        <v>32000</v>
      </c>
      <c r="E29" s="1">
        <v>69000</v>
      </c>
      <c r="F29" s="1">
        <v>86000</v>
      </c>
      <c r="G29" s="1">
        <v>69000</v>
      </c>
      <c r="H29" s="1">
        <v>69000</v>
      </c>
      <c r="I29" s="1">
        <v>69000</v>
      </c>
      <c r="J29" s="1">
        <v>78525</v>
      </c>
      <c r="K29" s="1">
        <v>69000</v>
      </c>
      <c r="L29" s="1">
        <v>69000</v>
      </c>
      <c r="M29" s="1">
        <v>68560</v>
      </c>
      <c r="N29" s="1">
        <v>78386</v>
      </c>
      <c r="O29" s="4">
        <v>115656</v>
      </c>
      <c r="P29" s="21"/>
      <c r="Q29" s="22"/>
    </row>
    <row r="30" spans="1:17" x14ac:dyDescent="0.2">
      <c r="A30" s="24">
        <v>3200</v>
      </c>
      <c r="B30" s="3" t="s">
        <v>34</v>
      </c>
      <c r="C30" s="10">
        <f t="shared" si="6"/>
        <v>272864</v>
      </c>
      <c r="D30" s="1">
        <v>0</v>
      </c>
      <c r="E30" s="1">
        <v>0</v>
      </c>
      <c r="F30" s="1">
        <v>150000</v>
      </c>
      <c r="G30" s="1">
        <v>0</v>
      </c>
      <c r="H30" s="1">
        <v>0</v>
      </c>
      <c r="I30" s="1">
        <v>0</v>
      </c>
      <c r="J30" s="1">
        <v>15000</v>
      </c>
      <c r="K30" s="1">
        <v>22864</v>
      </c>
      <c r="L30" s="1">
        <v>70000</v>
      </c>
      <c r="M30" s="1">
        <v>0</v>
      </c>
      <c r="N30" s="1">
        <v>0</v>
      </c>
      <c r="O30" s="4">
        <v>15000</v>
      </c>
      <c r="P30" s="21"/>
      <c r="Q30" s="22"/>
    </row>
    <row r="31" spans="1:17" x14ac:dyDescent="0.2">
      <c r="A31" s="24">
        <v>3300</v>
      </c>
      <c r="B31" s="3" t="s">
        <v>35</v>
      </c>
      <c r="C31" s="10">
        <f t="shared" si="6"/>
        <v>2007540</v>
      </c>
      <c r="D31" s="1">
        <v>0</v>
      </c>
      <c r="E31" s="1">
        <v>166045</v>
      </c>
      <c r="F31" s="1">
        <v>554000</v>
      </c>
      <c r="G31" s="1">
        <v>109000</v>
      </c>
      <c r="H31" s="1">
        <v>144000</v>
      </c>
      <c r="I31" s="1">
        <v>109000</v>
      </c>
      <c r="J31" s="1">
        <v>148000</v>
      </c>
      <c r="K31" s="1">
        <v>176000</v>
      </c>
      <c r="L31" s="1">
        <v>164000</v>
      </c>
      <c r="M31" s="1">
        <v>109000</v>
      </c>
      <c r="N31" s="1">
        <v>179000</v>
      </c>
      <c r="O31" s="4">
        <v>149495</v>
      </c>
      <c r="P31" s="21"/>
      <c r="Q31" s="22"/>
    </row>
    <row r="32" spans="1:17" x14ac:dyDescent="0.2">
      <c r="A32" s="24">
        <v>3400</v>
      </c>
      <c r="B32" s="3" t="s">
        <v>36</v>
      </c>
      <c r="C32" s="10">
        <f t="shared" si="6"/>
        <v>117432</v>
      </c>
      <c r="D32" s="1">
        <v>14500</v>
      </c>
      <c r="E32" s="1">
        <v>8500</v>
      </c>
      <c r="F32" s="1">
        <v>8500</v>
      </c>
      <c r="G32" s="1">
        <v>8500</v>
      </c>
      <c r="H32" s="1">
        <v>8500</v>
      </c>
      <c r="I32" s="1">
        <v>10000</v>
      </c>
      <c r="J32" s="1">
        <v>9000</v>
      </c>
      <c r="K32" s="1">
        <v>15000</v>
      </c>
      <c r="L32" s="1">
        <v>9000</v>
      </c>
      <c r="M32" s="1">
        <v>9000</v>
      </c>
      <c r="N32" s="1">
        <v>8500</v>
      </c>
      <c r="O32" s="4">
        <v>8432</v>
      </c>
      <c r="P32" s="21"/>
      <c r="Q32" s="22"/>
    </row>
    <row r="33" spans="1:17" x14ac:dyDescent="0.2">
      <c r="A33" s="24">
        <v>3500</v>
      </c>
      <c r="B33" s="3" t="s">
        <v>37</v>
      </c>
      <c r="C33" s="10">
        <f t="shared" si="6"/>
        <v>1768576.9999999998</v>
      </c>
      <c r="D33" s="1">
        <v>0</v>
      </c>
      <c r="E33" s="1">
        <v>279973.23</v>
      </c>
      <c r="F33" s="1">
        <v>175973.22999999998</v>
      </c>
      <c r="G33" s="1">
        <v>129973.23</v>
      </c>
      <c r="H33" s="1">
        <v>213611.22999999998</v>
      </c>
      <c r="I33" s="1">
        <v>246973.22999999998</v>
      </c>
      <c r="J33" s="1">
        <v>144973.22999999998</v>
      </c>
      <c r="K33" s="1">
        <v>129973.23</v>
      </c>
      <c r="L33" s="1">
        <v>150473.22999999998</v>
      </c>
      <c r="M33" s="1">
        <v>129973.23</v>
      </c>
      <c r="N33" s="1">
        <v>92192.93</v>
      </c>
      <c r="O33" s="4">
        <v>74487</v>
      </c>
      <c r="P33" s="21"/>
      <c r="Q33" s="22"/>
    </row>
    <row r="34" spans="1:17" x14ac:dyDescent="0.2">
      <c r="A34" s="24">
        <v>3600</v>
      </c>
      <c r="B34" s="3" t="s">
        <v>38</v>
      </c>
      <c r="C34" s="10">
        <f t="shared" si="6"/>
        <v>131000</v>
      </c>
      <c r="D34" s="1">
        <v>0</v>
      </c>
      <c r="E34" s="1">
        <v>0</v>
      </c>
      <c r="F34" s="1">
        <v>70000</v>
      </c>
      <c r="G34" s="1">
        <v>0</v>
      </c>
      <c r="H34" s="1">
        <v>0</v>
      </c>
      <c r="I34" s="1">
        <v>0</v>
      </c>
      <c r="J34" s="1">
        <v>40000</v>
      </c>
      <c r="K34" s="1">
        <v>10000</v>
      </c>
      <c r="L34" s="1">
        <v>0</v>
      </c>
      <c r="M34" s="1">
        <v>11000</v>
      </c>
      <c r="N34" s="1">
        <v>0</v>
      </c>
      <c r="O34" s="4">
        <v>0</v>
      </c>
      <c r="P34" s="21"/>
      <c r="Q34" s="22"/>
    </row>
    <row r="35" spans="1:17" x14ac:dyDescent="0.2">
      <c r="A35" s="24">
        <v>3700</v>
      </c>
      <c r="B35" s="3" t="s">
        <v>39</v>
      </c>
      <c r="C35" s="10">
        <f t="shared" si="6"/>
        <v>233300</v>
      </c>
      <c r="D35" s="1">
        <v>2000</v>
      </c>
      <c r="E35" s="1">
        <v>0</v>
      </c>
      <c r="F35" s="1">
        <v>30300</v>
      </c>
      <c r="G35" s="1">
        <v>6000</v>
      </c>
      <c r="H35" s="1">
        <v>50900</v>
      </c>
      <c r="I35" s="1">
        <v>6100</v>
      </c>
      <c r="J35" s="1">
        <v>15600</v>
      </c>
      <c r="K35" s="1">
        <v>22000</v>
      </c>
      <c r="L35" s="1">
        <v>37500</v>
      </c>
      <c r="M35" s="1">
        <v>40400</v>
      </c>
      <c r="N35" s="1">
        <v>22500</v>
      </c>
      <c r="O35" s="4">
        <v>0</v>
      </c>
      <c r="P35" s="21"/>
      <c r="Q35" s="22"/>
    </row>
    <row r="36" spans="1:17" x14ac:dyDescent="0.2">
      <c r="A36" s="24">
        <v>3800</v>
      </c>
      <c r="B36" s="3" t="s">
        <v>40</v>
      </c>
      <c r="C36" s="10">
        <f t="shared" si="6"/>
        <v>487400</v>
      </c>
      <c r="D36" s="1">
        <v>0</v>
      </c>
      <c r="E36" s="1">
        <v>22400</v>
      </c>
      <c r="F36" s="1">
        <v>75950</v>
      </c>
      <c r="G36" s="1">
        <v>10950</v>
      </c>
      <c r="H36" s="1">
        <v>165450</v>
      </c>
      <c r="I36" s="1">
        <v>10950</v>
      </c>
      <c r="J36" s="1">
        <v>950</v>
      </c>
      <c r="K36" s="1">
        <v>104450</v>
      </c>
      <c r="L36" s="1">
        <v>950</v>
      </c>
      <c r="M36" s="1">
        <v>63950</v>
      </c>
      <c r="N36" s="1">
        <v>5450</v>
      </c>
      <c r="O36" s="4">
        <v>25950</v>
      </c>
      <c r="P36" s="21"/>
      <c r="Q36" s="22"/>
    </row>
    <row r="37" spans="1:17" x14ac:dyDescent="0.2">
      <c r="A37" s="24">
        <v>3900</v>
      </c>
      <c r="B37" s="3" t="s">
        <v>41</v>
      </c>
      <c r="C37" s="10">
        <f t="shared" si="6"/>
        <v>503459</v>
      </c>
      <c r="D37" s="1">
        <v>2340</v>
      </c>
      <c r="E37" s="1">
        <v>61420</v>
      </c>
      <c r="F37" s="1">
        <v>55500</v>
      </c>
      <c r="G37" s="1">
        <v>55500</v>
      </c>
      <c r="H37" s="1">
        <v>68620</v>
      </c>
      <c r="I37" s="1">
        <v>55500</v>
      </c>
      <c r="J37" s="1">
        <v>56040</v>
      </c>
      <c r="K37" s="1">
        <v>42320</v>
      </c>
      <c r="L37" s="1">
        <v>40200</v>
      </c>
      <c r="M37" s="1">
        <v>55500</v>
      </c>
      <c r="N37" s="1">
        <v>10319</v>
      </c>
      <c r="O37" s="4">
        <v>200</v>
      </c>
      <c r="P37" s="21"/>
      <c r="Q37" s="22"/>
    </row>
    <row r="38" spans="1:17" x14ac:dyDescent="0.2">
      <c r="A38" s="33" t="s">
        <v>42</v>
      </c>
      <c r="B38" s="34"/>
      <c r="C38" s="25">
        <f>SUM(C39:C47)</f>
        <v>301000</v>
      </c>
      <c r="D38" s="11">
        <f t="shared" ref="D38:O38" si="7">((SUM(D39:D47))*-1)*-1</f>
        <v>0</v>
      </c>
      <c r="E38" s="11">
        <f t="shared" si="7"/>
        <v>57000</v>
      </c>
      <c r="F38" s="11">
        <f t="shared" si="7"/>
        <v>32000</v>
      </c>
      <c r="G38" s="11">
        <f t="shared" si="7"/>
        <v>7000</v>
      </c>
      <c r="H38" s="11">
        <f t="shared" si="7"/>
        <v>89000</v>
      </c>
      <c r="I38" s="11">
        <f t="shared" si="7"/>
        <v>7000</v>
      </c>
      <c r="J38" s="11">
        <f t="shared" si="7"/>
        <v>0</v>
      </c>
      <c r="K38" s="11">
        <f t="shared" si="7"/>
        <v>37000</v>
      </c>
      <c r="L38" s="11">
        <f t="shared" si="7"/>
        <v>23000</v>
      </c>
      <c r="M38" s="11">
        <f t="shared" si="7"/>
        <v>7000</v>
      </c>
      <c r="N38" s="11">
        <f t="shared" si="7"/>
        <v>42000</v>
      </c>
      <c r="O38" s="12">
        <f t="shared" si="7"/>
        <v>0</v>
      </c>
      <c r="P38" s="2"/>
    </row>
    <row r="39" spans="1:17" x14ac:dyDescent="0.2">
      <c r="A39" s="24">
        <v>4100</v>
      </c>
      <c r="B39" s="3" t="s">
        <v>43</v>
      </c>
      <c r="C39" s="10">
        <f t="shared" ref="C39:C47" si="8">((+D39+E39+F39+G39+H39+I39+J39+K39+L39+M39+N39+O39)*-1)*-1</f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4">
        <v>0</v>
      </c>
      <c r="P39" s="21"/>
      <c r="Q39" s="22"/>
    </row>
    <row r="40" spans="1:17" x14ac:dyDescent="0.2">
      <c r="A40" s="24">
        <v>4200</v>
      </c>
      <c r="B40" s="3" t="s">
        <v>44</v>
      </c>
      <c r="C40" s="10">
        <f t="shared" si="8"/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4">
        <v>0</v>
      </c>
      <c r="P40" s="21"/>
      <c r="Q40" s="22"/>
    </row>
    <row r="41" spans="1:17" x14ac:dyDescent="0.2">
      <c r="A41" s="24">
        <v>4300</v>
      </c>
      <c r="B41" s="3" t="s">
        <v>45</v>
      </c>
      <c r="C41" s="10">
        <f t="shared" si="8"/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4">
        <v>0</v>
      </c>
      <c r="P41" s="21"/>
      <c r="Q41" s="22"/>
    </row>
    <row r="42" spans="1:17" x14ac:dyDescent="0.2">
      <c r="A42" s="24">
        <v>4400</v>
      </c>
      <c r="B42" s="3" t="s">
        <v>46</v>
      </c>
      <c r="C42" s="10">
        <f t="shared" si="8"/>
        <v>301000</v>
      </c>
      <c r="D42" s="1">
        <v>0</v>
      </c>
      <c r="E42" s="1">
        <v>57000</v>
      </c>
      <c r="F42" s="1">
        <v>32000</v>
      </c>
      <c r="G42" s="1">
        <v>7000</v>
      </c>
      <c r="H42" s="1">
        <v>89000</v>
      </c>
      <c r="I42" s="1">
        <v>7000</v>
      </c>
      <c r="J42" s="1">
        <v>0</v>
      </c>
      <c r="K42" s="1">
        <v>37000</v>
      </c>
      <c r="L42" s="1">
        <v>23000</v>
      </c>
      <c r="M42" s="1">
        <v>7000</v>
      </c>
      <c r="N42" s="1">
        <v>42000</v>
      </c>
      <c r="O42" s="4">
        <v>0</v>
      </c>
      <c r="P42" s="21"/>
      <c r="Q42" s="22"/>
    </row>
    <row r="43" spans="1:17" x14ac:dyDescent="0.2">
      <c r="A43" s="24">
        <v>4500</v>
      </c>
      <c r="B43" s="3" t="s">
        <v>47</v>
      </c>
      <c r="C43" s="10">
        <f t="shared" si="8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4">
        <v>0</v>
      </c>
      <c r="P43" s="21"/>
      <c r="Q43" s="22"/>
    </row>
    <row r="44" spans="1:17" x14ac:dyDescent="0.2">
      <c r="A44" s="24">
        <v>4600</v>
      </c>
      <c r="B44" s="3" t="s">
        <v>48</v>
      </c>
      <c r="C44" s="10">
        <f t="shared" si="8"/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4">
        <v>0</v>
      </c>
      <c r="P44" s="21"/>
      <c r="Q44" s="22"/>
    </row>
    <row r="45" spans="1:17" x14ac:dyDescent="0.2">
      <c r="A45" s="24"/>
      <c r="B45" s="3" t="s">
        <v>49</v>
      </c>
      <c r="C45" s="10">
        <f t="shared" si="8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4">
        <v>0</v>
      </c>
      <c r="P45" s="21"/>
      <c r="Q45" s="22"/>
    </row>
    <row r="46" spans="1:17" x14ac:dyDescent="0.2">
      <c r="A46" s="24"/>
      <c r="B46" s="3" t="s">
        <v>50</v>
      </c>
      <c r="C46" s="10">
        <f t="shared" si="8"/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4">
        <v>0</v>
      </c>
      <c r="P46" s="21"/>
      <c r="Q46" s="22"/>
    </row>
    <row r="47" spans="1:17" x14ac:dyDescent="0.2">
      <c r="A47" s="24">
        <v>4900</v>
      </c>
      <c r="B47" s="3" t="s">
        <v>51</v>
      </c>
      <c r="C47" s="10">
        <f t="shared" si="8"/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4">
        <v>0</v>
      </c>
      <c r="P47" s="21"/>
      <c r="Q47" s="22"/>
    </row>
    <row r="48" spans="1:17" x14ac:dyDescent="0.2">
      <c r="A48" s="33" t="s">
        <v>52</v>
      </c>
      <c r="B48" s="34"/>
      <c r="C48" s="25">
        <f>SUM(C49:C57)</f>
        <v>100000</v>
      </c>
      <c r="D48" s="11">
        <f>(SUM(D49:D57))*-1</f>
        <v>0</v>
      </c>
      <c r="E48" s="11">
        <f t="shared" ref="E48:K48" si="9">(SUM(E49:E57))*-1</f>
        <v>0</v>
      </c>
      <c r="F48" s="11">
        <f t="shared" si="9"/>
        <v>0</v>
      </c>
      <c r="G48" s="11">
        <f t="shared" si="9"/>
        <v>0</v>
      </c>
      <c r="H48" s="11">
        <f t="shared" ref="H48" si="10">((SUM(H49:H57))*-1)*-1</f>
        <v>100000</v>
      </c>
      <c r="I48" s="11">
        <f t="shared" si="9"/>
        <v>0</v>
      </c>
      <c r="J48" s="11">
        <f t="shared" si="9"/>
        <v>0</v>
      </c>
      <c r="K48" s="11">
        <f t="shared" si="9"/>
        <v>0</v>
      </c>
      <c r="L48" s="11">
        <f t="shared" ref="L48:O48" si="11">(SUM(L49:L57))*-1</f>
        <v>0</v>
      </c>
      <c r="M48" s="11">
        <f t="shared" si="11"/>
        <v>0</v>
      </c>
      <c r="N48" s="11">
        <f t="shared" si="11"/>
        <v>0</v>
      </c>
      <c r="O48" s="12">
        <f t="shared" si="11"/>
        <v>0</v>
      </c>
      <c r="P48" s="2"/>
    </row>
    <row r="49" spans="1:17" x14ac:dyDescent="0.2">
      <c r="A49" s="24">
        <v>5100</v>
      </c>
      <c r="B49" s="3" t="s">
        <v>53</v>
      </c>
      <c r="C49" s="10">
        <f t="shared" ref="C49:C54" si="12">((+D49+E49+F49+G49+H49+I49+J49+K49+L49+M49+N49+O49)*-1)*-1</f>
        <v>100000</v>
      </c>
      <c r="D49" s="1">
        <v>0</v>
      </c>
      <c r="E49" s="1">
        <v>0</v>
      </c>
      <c r="F49" s="1">
        <v>0</v>
      </c>
      <c r="G49" s="1">
        <v>0</v>
      </c>
      <c r="H49" s="1">
        <v>100000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4">
        <v>0</v>
      </c>
      <c r="P49" s="21"/>
      <c r="Q49" s="22"/>
    </row>
    <row r="50" spans="1:17" x14ac:dyDescent="0.2">
      <c r="A50" s="24">
        <v>5200</v>
      </c>
      <c r="B50" s="3" t="s">
        <v>54</v>
      </c>
      <c r="C50" s="10">
        <f t="shared" si="12"/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0</v>
      </c>
      <c r="P50" s="21"/>
      <c r="Q50" s="22"/>
    </row>
    <row r="51" spans="1:17" x14ac:dyDescent="0.2">
      <c r="A51" s="24">
        <v>5300</v>
      </c>
      <c r="B51" s="3" t="s">
        <v>55</v>
      </c>
      <c r="C51" s="10">
        <f t="shared" si="12"/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4">
        <v>0</v>
      </c>
      <c r="P51" s="21"/>
      <c r="Q51" s="22"/>
    </row>
    <row r="52" spans="1:17" x14ac:dyDescent="0.2">
      <c r="A52" s="24">
        <v>5400</v>
      </c>
      <c r="B52" s="3" t="s">
        <v>56</v>
      </c>
      <c r="C52" s="10">
        <f t="shared" si="12"/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4">
        <v>0</v>
      </c>
      <c r="P52" s="21"/>
      <c r="Q52" s="22"/>
    </row>
    <row r="53" spans="1:17" x14ac:dyDescent="0.2">
      <c r="A53" s="24">
        <v>5500</v>
      </c>
      <c r="B53" s="3" t="s">
        <v>57</v>
      </c>
      <c r="C53" s="10">
        <f t="shared" si="12"/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4">
        <v>0</v>
      </c>
      <c r="P53" s="21"/>
      <c r="Q53" s="22"/>
    </row>
    <row r="54" spans="1:17" x14ac:dyDescent="0.2">
      <c r="A54" s="24">
        <v>5600</v>
      </c>
      <c r="B54" s="3" t="s">
        <v>58</v>
      </c>
      <c r="C54" s="10">
        <f t="shared" si="12"/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  <c r="P54" s="21"/>
      <c r="Q54" s="22"/>
    </row>
    <row r="55" spans="1:17" x14ac:dyDescent="0.2">
      <c r="A55" s="24">
        <v>5700</v>
      </c>
      <c r="B55" s="3" t="s">
        <v>59</v>
      </c>
      <c r="C55" s="10">
        <f t="shared" ref="C55:C82" si="13">(+D55+E55+F55+G55+H55+I55+J55+K55+L55+M55+N55+O55)*-1</f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4">
        <v>0</v>
      </c>
      <c r="P55" s="21"/>
      <c r="Q55" s="22"/>
    </row>
    <row r="56" spans="1:17" x14ac:dyDescent="0.2">
      <c r="A56" s="24">
        <v>5800</v>
      </c>
      <c r="B56" s="3" t="s">
        <v>60</v>
      </c>
      <c r="C56" s="10">
        <f t="shared" si="13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4">
        <v>0</v>
      </c>
      <c r="P56" s="21"/>
      <c r="Q56" s="22"/>
    </row>
    <row r="57" spans="1:17" x14ac:dyDescent="0.2">
      <c r="A57" s="24">
        <v>5900</v>
      </c>
      <c r="B57" s="3" t="s">
        <v>61</v>
      </c>
      <c r="C57" s="10">
        <f t="shared" si="13"/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4">
        <v>0</v>
      </c>
      <c r="P57" s="21"/>
      <c r="Q57" s="22"/>
    </row>
    <row r="58" spans="1:17" x14ac:dyDescent="0.2">
      <c r="A58" s="33" t="s">
        <v>62</v>
      </c>
      <c r="B58" s="34"/>
      <c r="C58" s="8">
        <f t="shared" si="13"/>
        <v>0</v>
      </c>
      <c r="D58" s="11">
        <f t="shared" ref="D58:O58" si="14">(SUM(D59:D61))*-1</f>
        <v>0</v>
      </c>
      <c r="E58" s="11">
        <f t="shared" si="14"/>
        <v>0</v>
      </c>
      <c r="F58" s="11">
        <f t="shared" si="14"/>
        <v>0</v>
      </c>
      <c r="G58" s="11">
        <f t="shared" si="14"/>
        <v>0</v>
      </c>
      <c r="H58" s="11">
        <f t="shared" si="14"/>
        <v>0</v>
      </c>
      <c r="I58" s="11">
        <f t="shared" si="14"/>
        <v>0</v>
      </c>
      <c r="J58" s="11">
        <f t="shared" si="14"/>
        <v>0</v>
      </c>
      <c r="K58" s="11">
        <f t="shared" si="14"/>
        <v>0</v>
      </c>
      <c r="L58" s="11">
        <f t="shared" si="14"/>
        <v>0</v>
      </c>
      <c r="M58" s="11">
        <f t="shared" si="14"/>
        <v>0</v>
      </c>
      <c r="N58" s="11">
        <f t="shared" si="14"/>
        <v>0</v>
      </c>
      <c r="O58" s="12">
        <f t="shared" si="14"/>
        <v>0</v>
      </c>
      <c r="P58" s="2"/>
    </row>
    <row r="59" spans="1:17" x14ac:dyDescent="0.2">
      <c r="A59" s="24">
        <v>6100</v>
      </c>
      <c r="B59" s="3" t="s">
        <v>63</v>
      </c>
      <c r="C59" s="10">
        <f t="shared" si="13"/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4">
        <v>0</v>
      </c>
      <c r="P59" s="2"/>
    </row>
    <row r="60" spans="1:17" x14ac:dyDescent="0.2">
      <c r="A60" s="24">
        <v>6200</v>
      </c>
      <c r="B60" s="3" t="s">
        <v>64</v>
      </c>
      <c r="C60" s="10">
        <f t="shared" si="13"/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4">
        <v>0</v>
      </c>
      <c r="P60" s="2"/>
    </row>
    <row r="61" spans="1:17" x14ac:dyDescent="0.2">
      <c r="A61" s="24">
        <v>6300</v>
      </c>
      <c r="B61" s="3" t="s">
        <v>65</v>
      </c>
      <c r="C61" s="10">
        <f t="shared" si="13"/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4">
        <v>0</v>
      </c>
      <c r="P61" s="2"/>
    </row>
    <row r="62" spans="1:17" x14ac:dyDescent="0.2">
      <c r="A62" s="33" t="s">
        <v>66</v>
      </c>
      <c r="B62" s="34"/>
      <c r="C62" s="8">
        <f t="shared" si="13"/>
        <v>0</v>
      </c>
      <c r="D62" s="11">
        <f t="shared" ref="D62:O62" si="15">(SUM(D63:D70))*-1</f>
        <v>0</v>
      </c>
      <c r="E62" s="11">
        <f t="shared" si="15"/>
        <v>0</v>
      </c>
      <c r="F62" s="11">
        <f t="shared" si="15"/>
        <v>0</v>
      </c>
      <c r="G62" s="11">
        <f t="shared" si="15"/>
        <v>0</v>
      </c>
      <c r="H62" s="11">
        <f t="shared" si="15"/>
        <v>0</v>
      </c>
      <c r="I62" s="11">
        <f t="shared" si="15"/>
        <v>0</v>
      </c>
      <c r="J62" s="11">
        <f t="shared" si="15"/>
        <v>0</v>
      </c>
      <c r="K62" s="11">
        <f t="shared" si="15"/>
        <v>0</v>
      </c>
      <c r="L62" s="11">
        <f t="shared" si="15"/>
        <v>0</v>
      </c>
      <c r="M62" s="11">
        <f t="shared" si="15"/>
        <v>0</v>
      </c>
      <c r="N62" s="11">
        <f t="shared" si="15"/>
        <v>0</v>
      </c>
      <c r="O62" s="12">
        <f t="shared" si="15"/>
        <v>0</v>
      </c>
      <c r="P62" s="2"/>
    </row>
    <row r="63" spans="1:17" x14ac:dyDescent="0.2">
      <c r="A63" s="24">
        <v>7100</v>
      </c>
      <c r="B63" s="3" t="s">
        <v>67</v>
      </c>
      <c r="C63" s="10">
        <f t="shared" si="13"/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4">
        <v>0</v>
      </c>
      <c r="P63" s="2"/>
    </row>
    <row r="64" spans="1:17" x14ac:dyDescent="0.2">
      <c r="A64" s="24">
        <v>7200</v>
      </c>
      <c r="B64" s="3" t="s">
        <v>68</v>
      </c>
      <c r="C64" s="10">
        <f t="shared" si="13"/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4">
        <v>0</v>
      </c>
      <c r="P64" s="2"/>
    </row>
    <row r="65" spans="1:16" x14ac:dyDescent="0.2">
      <c r="A65" s="24">
        <v>7300</v>
      </c>
      <c r="B65" s="3" t="s">
        <v>69</v>
      </c>
      <c r="C65" s="10">
        <f t="shared" si="13"/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4">
        <v>0</v>
      </c>
      <c r="P65" s="2"/>
    </row>
    <row r="66" spans="1:16" x14ac:dyDescent="0.2">
      <c r="A66" s="24">
        <v>7400</v>
      </c>
      <c r="B66" s="3" t="s">
        <v>70</v>
      </c>
      <c r="C66" s="10">
        <f t="shared" si="13"/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4">
        <v>0</v>
      </c>
      <c r="P66" s="2"/>
    </row>
    <row r="67" spans="1:16" x14ac:dyDescent="0.2">
      <c r="A67" s="24">
        <v>7500</v>
      </c>
      <c r="B67" s="3" t="s">
        <v>71</v>
      </c>
      <c r="C67" s="10">
        <f t="shared" si="13"/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4">
        <v>0</v>
      </c>
      <c r="P67" s="2"/>
    </row>
    <row r="68" spans="1:16" x14ac:dyDescent="0.2">
      <c r="A68" s="24">
        <v>7600</v>
      </c>
      <c r="B68" s="3" t="s">
        <v>89</v>
      </c>
      <c r="C68" s="10">
        <f t="shared" si="13"/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4">
        <v>0</v>
      </c>
      <c r="P68" s="2"/>
    </row>
    <row r="69" spans="1:16" x14ac:dyDescent="0.2">
      <c r="A69" s="24"/>
      <c r="B69" s="3" t="s">
        <v>72</v>
      </c>
      <c r="C69" s="10">
        <f t="shared" si="13"/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4">
        <v>0</v>
      </c>
      <c r="P69" s="2"/>
    </row>
    <row r="70" spans="1:16" x14ac:dyDescent="0.2">
      <c r="A70" s="24">
        <v>7900</v>
      </c>
      <c r="B70" s="3" t="s">
        <v>73</v>
      </c>
      <c r="C70" s="10">
        <f t="shared" si="13"/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4">
        <v>0</v>
      </c>
      <c r="P70" s="2"/>
    </row>
    <row r="71" spans="1:16" x14ac:dyDescent="0.2">
      <c r="A71" s="33" t="s">
        <v>74</v>
      </c>
      <c r="B71" s="34"/>
      <c r="C71" s="8">
        <f t="shared" si="13"/>
        <v>0</v>
      </c>
      <c r="D71" s="11">
        <f t="shared" ref="D71:O71" si="16">(SUM(D72:D74))*-1</f>
        <v>0</v>
      </c>
      <c r="E71" s="11">
        <f t="shared" si="16"/>
        <v>0</v>
      </c>
      <c r="F71" s="11">
        <f t="shared" si="16"/>
        <v>0</v>
      </c>
      <c r="G71" s="11">
        <f t="shared" si="16"/>
        <v>0</v>
      </c>
      <c r="H71" s="11">
        <f t="shared" si="16"/>
        <v>0</v>
      </c>
      <c r="I71" s="11">
        <f t="shared" si="16"/>
        <v>0</v>
      </c>
      <c r="J71" s="11">
        <f t="shared" si="16"/>
        <v>0</v>
      </c>
      <c r="K71" s="11">
        <f t="shared" si="16"/>
        <v>0</v>
      </c>
      <c r="L71" s="11">
        <f t="shared" si="16"/>
        <v>0</v>
      </c>
      <c r="M71" s="11">
        <f t="shared" si="16"/>
        <v>0</v>
      </c>
      <c r="N71" s="11">
        <f t="shared" si="16"/>
        <v>0</v>
      </c>
      <c r="O71" s="12">
        <f t="shared" si="16"/>
        <v>0</v>
      </c>
      <c r="P71" s="2"/>
    </row>
    <row r="72" spans="1:16" x14ac:dyDescent="0.2">
      <c r="A72" s="24">
        <v>8100</v>
      </c>
      <c r="B72" s="3" t="s">
        <v>75</v>
      </c>
      <c r="C72" s="10">
        <f t="shared" si="13"/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4">
        <v>0</v>
      </c>
      <c r="P72" s="2"/>
    </row>
    <row r="73" spans="1:16" x14ac:dyDescent="0.2">
      <c r="A73" s="24">
        <v>8200</v>
      </c>
      <c r="B73" s="3" t="s">
        <v>76</v>
      </c>
      <c r="C73" s="10">
        <f t="shared" si="13"/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4">
        <v>0</v>
      </c>
      <c r="P73" s="2"/>
    </row>
    <row r="74" spans="1:16" x14ac:dyDescent="0.2">
      <c r="A74" s="24">
        <v>8300</v>
      </c>
      <c r="B74" s="3" t="s">
        <v>77</v>
      </c>
      <c r="C74" s="10">
        <f t="shared" si="13"/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4">
        <v>0</v>
      </c>
      <c r="P74" s="2"/>
    </row>
    <row r="75" spans="1:16" x14ac:dyDescent="0.2">
      <c r="A75" s="33" t="s">
        <v>78</v>
      </c>
      <c r="B75" s="34"/>
      <c r="C75" s="8">
        <f t="shared" si="13"/>
        <v>0</v>
      </c>
      <c r="D75" s="11">
        <f t="shared" ref="D75:O75" si="17">(SUM(D76:D82))*-1</f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  <c r="H75" s="11">
        <f t="shared" si="17"/>
        <v>0</v>
      </c>
      <c r="I75" s="11">
        <f t="shared" si="17"/>
        <v>0</v>
      </c>
      <c r="J75" s="11">
        <f t="shared" si="17"/>
        <v>0</v>
      </c>
      <c r="K75" s="11">
        <f t="shared" si="17"/>
        <v>0</v>
      </c>
      <c r="L75" s="11">
        <f t="shared" si="17"/>
        <v>0</v>
      </c>
      <c r="M75" s="11">
        <f t="shared" si="17"/>
        <v>0</v>
      </c>
      <c r="N75" s="11">
        <f t="shared" si="17"/>
        <v>0</v>
      </c>
      <c r="O75" s="12">
        <f t="shared" si="17"/>
        <v>0</v>
      </c>
      <c r="P75" s="2"/>
    </row>
    <row r="76" spans="1:16" x14ac:dyDescent="0.2">
      <c r="A76" s="24">
        <v>9100</v>
      </c>
      <c r="B76" s="3" t="s">
        <v>79</v>
      </c>
      <c r="C76" s="10">
        <f t="shared" si="13"/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4">
        <v>0</v>
      </c>
      <c r="P76" s="2"/>
    </row>
    <row r="77" spans="1:16" x14ac:dyDescent="0.2">
      <c r="A77" s="24">
        <v>9200</v>
      </c>
      <c r="B77" s="3" t="s">
        <v>80</v>
      </c>
      <c r="C77" s="10">
        <f t="shared" si="13"/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4">
        <v>0</v>
      </c>
      <c r="P77" s="2"/>
    </row>
    <row r="78" spans="1:16" x14ac:dyDescent="0.2">
      <c r="A78" s="24">
        <v>9300</v>
      </c>
      <c r="B78" s="3" t="s">
        <v>81</v>
      </c>
      <c r="C78" s="10">
        <f t="shared" si="13"/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4">
        <v>0</v>
      </c>
      <c r="P78" s="2"/>
    </row>
    <row r="79" spans="1:16" x14ac:dyDescent="0.2">
      <c r="A79" s="24">
        <v>9400</v>
      </c>
      <c r="B79" s="3" t="s">
        <v>82</v>
      </c>
      <c r="C79" s="10">
        <f t="shared" si="13"/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4">
        <v>0</v>
      </c>
      <c r="P79" s="2"/>
    </row>
    <row r="80" spans="1:16" x14ac:dyDescent="0.2">
      <c r="A80" s="24">
        <v>9500</v>
      </c>
      <c r="B80" s="3" t="s">
        <v>83</v>
      </c>
      <c r="C80" s="10">
        <f t="shared" si="13"/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4">
        <v>0</v>
      </c>
      <c r="P80" s="2"/>
    </row>
    <row r="81" spans="1:16" x14ac:dyDescent="0.2">
      <c r="A81" s="24">
        <v>9600</v>
      </c>
      <c r="B81" s="3" t="s">
        <v>84</v>
      </c>
      <c r="C81" s="10">
        <f t="shared" si="13"/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4">
        <v>0</v>
      </c>
      <c r="P81" s="2"/>
    </row>
    <row r="82" spans="1:16" x14ac:dyDescent="0.2">
      <c r="A82" s="23">
        <v>9900</v>
      </c>
      <c r="B82" s="5" t="s">
        <v>85</v>
      </c>
      <c r="C82" s="13">
        <f t="shared" si="13"/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7">
        <v>0</v>
      </c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  <mergeCell ref="A9:B9"/>
    <mergeCell ref="A4:N4"/>
    <mergeCell ref="A1:O1"/>
    <mergeCell ref="A2:O2"/>
    <mergeCell ref="A3:O3"/>
    <mergeCell ref="A8:B8"/>
  </mergeCells>
  <conditionalFormatting sqref="Q11:Q82">
    <cfRule type="cellIs" dxfId="0" priority="1" operator="greaterThan">
      <formula>0</formula>
    </cfRule>
  </conditionalFormatting>
  <printOptions horizontalCentered="1"/>
  <pageMargins left="0.19685039370078741" right="0.1574803149606299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2023-03-23T20:33:12Z</cp:lastPrinted>
  <dcterms:created xsi:type="dcterms:W3CDTF">2014-01-23T15:01:32Z</dcterms:created>
  <dcterms:modified xsi:type="dcterms:W3CDTF">2023-03-23T20:49:11Z</dcterms:modified>
</cp:coreProperties>
</file>